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6" windowHeight="7752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L43" i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<sst xmlns="http://schemas.openxmlformats.org/spreadsheetml/2006/main" count="260" uniqueCount="79">
  <si>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</si>
  <si>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</si>
  <si>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</si>
  <si>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</si>
  <si>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</si>
  <si>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</si>
  <si>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</si>
  <si>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</si>
  <si>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</si>
  <si>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</si>
  <si>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</si>
  <si>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</si>
  <si>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</si>
  <si>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</si>
  <si>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</si>
  <si>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</si>
  <si>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</si>
  <si>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</si>
  <si>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</si>
  <si>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</si>
  <si>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</si>
  <si>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</si>
  <si>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</si>
  <si>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</si>
  <si>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</si>
  <si>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</si>
  <si>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</si>
  <si>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</si>
  <si>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</si>
  <si>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</si>
  <si>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</si>
  <si>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</si>
  <si>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</si>
  <si>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</si>
  <si>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</si>
  <si>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</si>
  <si>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</si>
  <si>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</si>
  <si>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</si>
  <si>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Яблоко </t>
  </si>
  <si>
    <t>КП24061</t>
  </si>
  <si>
    <t>Чай с сахаром</t>
  </si>
  <si>
    <t>КП24049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</si>
  <si>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</si>
  <si>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</si>
  <si>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</si>
  <si>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</si>
  <si>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</si>
  <si>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 xml:space="preserve">Плов из говядины </t>
  </si>
  <si>
    <t>КП24050</t>
  </si>
  <si>
    <t>КП24058</t>
  </si>
  <si>
    <t>КП24052</t>
  </si>
  <si>
    <t>Чай витаминизированный "Витошка"</t>
  </si>
  <si>
    <t>КП24051</t>
  </si>
  <si>
    <t>КП24046</t>
  </si>
  <si>
    <t>Каша рисовая молочная</t>
  </si>
  <si>
    <t>Чай с лимоном и сахаром</t>
  </si>
  <si>
    <t>КП24053</t>
  </si>
  <si>
    <t>КП24047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</si>
  <si>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</si>
  <si>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</si>
  <si>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Спагетти отварные с маслом,тефтели из говядины с рисом под подливом овощным</t>
  </si>
  <si>
    <t>КП24196</t>
  </si>
  <si>
    <t>ПОК0272</t>
  </si>
  <si>
    <t>Картофельное пюре,котлеты мясные с соусом томатным</t>
  </si>
  <si>
    <t xml:space="preserve">Спагетти отварные с томатным соусом </t>
  </si>
  <si>
    <t>Ванюшкины сладости "Оладушки"</t>
  </si>
  <si>
    <t>КП24199</t>
  </si>
  <si>
    <t>Каша гречневая рассыпчатая,котлеты из говядины "Люля-кебаб" с соусом томатным</t>
  </si>
  <si>
    <t>Йогурт</t>
  </si>
  <si>
    <t xml:space="preserve">Макароны отварные с томатным соусом </t>
  </si>
  <si>
    <t xml:space="preserve">Сыр порционный </t>
  </si>
  <si>
    <t>КП24060</t>
  </si>
  <si>
    <t xml:space="preserve">Хлеб из пшеничной хлебопекарной муки для детского питания </t>
  </si>
  <si>
    <t>0000АРГ</t>
  </si>
  <si>
    <t>КП24030</t>
  </si>
  <si>
    <t>МБОУ СОШ №3 с. Толбазы</t>
  </si>
  <si>
    <t>Директор</t>
  </si>
  <si>
    <t>Абсалямов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</si>
</sst>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9" sqref="P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7.88671875" style="1" customWidth="1"/>
    <col min="4" max="4" width="11.5546875" style="1" customWidth="1"/>
    <col min="5" max="5" width="46.44140625" style="2" customWidth="1"/>
    <col min="6" max="6" width="9.33203125" style="2" customWidth="1"/>
    <col min="7" max="7" width="9.6640625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7.6640625" style="2" customWidth="1"/>
    <col min="13" max="16384" width="9.109375" style="2"/>
  </cols>
  <sheetData>
    <row r="1" spans="1:12" ht="14.4" x14ac:dyDescent="0.3">
      <c r="A1" s="1" t="s">
        <v>7</v>
      </c>
      <c r="C1" s="51" t="s">
        <v>76</v>
      </c>
      <c r="D1" s="52"/>
      <c r="E1" s="52"/>
      <c r="F1" s="12" t="s">
        <v>16</v>
      </c>
      <c r="G1" s="2" t="s">
        <v>17</v>
      </c>
      <c r="H1" s="53" t="s">
        <v>77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78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50" t="s">
        <v>9</v>
      </c>
      <c r="G3" s="2" t="s">
        <v>19</v>
      </c>
      <c r="H3" s="47">
        <v>28</v>
      </c>
      <c r="I3" s="47">
        <v>2</v>
      </c>
      <c r="J3" s="48">
        <v>2025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70</v>
      </c>
      <c r="F6" s="39">
        <v>160</v>
      </c>
      <c r="G6" s="39">
        <v>12.75</v>
      </c>
      <c r="H6" s="39">
        <v>15.12</v>
      </c>
      <c r="I6" s="39">
        <v>38.340000000000003</v>
      </c>
      <c r="J6" s="39">
        <v>317</v>
      </c>
      <c r="K6" s="40" t="s">
        <v>75</v>
      </c>
      <c r="L6" s="39">
        <v>71.09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4.4" x14ac:dyDescent="0.3">
      <c r="A8" s="23"/>
      <c r="B8" s="15"/>
      <c r="C8" s="11"/>
      <c r="D8" s="7" t="s">
        <v>22</v>
      </c>
      <c r="E8" s="41" t="s">
        <v>41</v>
      </c>
      <c r="F8" s="42">
        <v>200</v>
      </c>
      <c r="G8" s="42">
        <v>0.2</v>
      </c>
      <c r="H8" s="42">
        <v>0</v>
      </c>
      <c r="I8" s="42">
        <v>6.5</v>
      </c>
      <c r="J8" s="42">
        <v>27</v>
      </c>
      <c r="K8" s="43" t="s">
        <v>43</v>
      </c>
      <c r="L8" s="42"/>
    </row>
    <row r="9" spans="1:12" ht="26.4" x14ac:dyDescent="0.3">
      <c r="A9" s="23"/>
      <c r="B9" s="15"/>
      <c r="C9" s="11"/>
      <c r="D9" s="7" t="s">
        <v>23</v>
      </c>
      <c r="E9" s="41" t="s">
        <v>73</v>
      </c>
      <c r="F9" s="42">
        <v>40</v>
      </c>
      <c r="G9" s="42">
        <v>3.2</v>
      </c>
      <c r="H9" s="42">
        <v>0.48</v>
      </c>
      <c r="I9" s="42">
        <v>15.36</v>
      </c>
      <c r="J9" s="42">
        <v>94</v>
      </c>
      <c r="K9" s="43" t="s">
        <v>74</v>
      </c>
      <c r="L9" s="42"/>
    </row>
    <row r="10" spans="1:12" ht="14.4" x14ac:dyDescent="0.3">
      <c r="A10" s="23"/>
      <c r="B10" s="15"/>
      <c r="C10" s="11"/>
      <c r="D10" s="7" t="s">
        <v>24</v>
      </c>
      <c r="E10" s="41" t="s">
        <v>39</v>
      </c>
      <c r="F10" s="42">
        <v>100</v>
      </c>
      <c r="G10" s="42">
        <v>0.4</v>
      </c>
      <c r="H10" s="42">
        <v>0.4</v>
      </c>
      <c r="I10" s="42">
        <v>8.8000000000000007</v>
      </c>
      <c r="J10" s="42">
        <v>82</v>
      </c>
      <c r="K10" s="43" t="s">
        <v>40</v>
      </c>
      <c r="L10" s="42"/>
    </row>
    <row r="11" spans="1:12" ht="14.4" x14ac:dyDescent="0.3">
      <c r="A11" s="23"/>
      <c r="B11" s="15"/>
      <c r="C11" s="11"/>
      <c r="D11" s="6"/>
      <c r="E11" s="41" t="s">
        <v>71</v>
      </c>
      <c r="F11" s="42">
        <v>12</v>
      </c>
      <c r="G11" s="42">
        <v>2.8</v>
      </c>
      <c r="H11" s="42">
        <v>0.4</v>
      </c>
      <c r="I11" s="42">
        <v>0</v>
      </c>
      <c r="J11" s="42">
        <v>44</v>
      </c>
      <c r="K11" s="43" t="s">
        <v>72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512</v>
      </c>
      <c r="G13" s="19">
        <f t="shared" ref="G13:J13" si="0">SUM(G6:G12)</f>
        <v>19.349999999999998</v>
      </c>
      <c r="H13" s="19">
        <f t="shared" si="0"/>
        <v>16.399999999999999</v>
      </c>
      <c r="I13" s="19">
        <f t="shared" si="0"/>
        <v>69</v>
      </c>
      <c r="J13" s="19">
        <f t="shared" si="0"/>
        <v>564</v>
      </c>
      <c r="K13" s="25"/>
      <c r="L13" s="19">
        <f t="shared" ref="L13" si="1">SUM(L6:L12)</f>
        <v>71.09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512</v>
      </c>
      <c r="G24" s="32">
        <f>G13+G23</f>
        <v>19.349999999999998</v>
      </c>
      <c r="H24" s="32">
        <f>H13+H23</f>
        <v>16.399999999999999</v>
      </c>
      <c r="I24" s="32">
        <f>I13+I23</f>
        <v>69</v>
      </c>
      <c r="J24" s="32">
        <f>J13+J23</f>
        <v>564</v>
      </c>
      <c r="K24" s="32"/>
      <c r="L24" s="32">
        <f>L13+L23</f>
        <v>71.09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44</v>
      </c>
      <c r="F25" s="39">
        <v>170</v>
      </c>
      <c r="G25" s="39">
        <v>8</v>
      </c>
      <c r="H25" s="39">
        <v>6.1</v>
      </c>
      <c r="I25" s="39">
        <v>25</v>
      </c>
      <c r="J25" s="39">
        <v>240</v>
      </c>
      <c r="K25" s="40" t="s">
        <v>46</v>
      </c>
      <c r="L25" s="39">
        <v>71.09</v>
      </c>
    </row>
    <row r="26" spans="1:12" ht="14.4" x14ac:dyDescent="0.3">
      <c r="A26" s="14"/>
      <c r="B26" s="15"/>
      <c r="C26" s="11"/>
      <c r="D26" s="6"/>
      <c r="E26" s="41" t="s">
        <v>45</v>
      </c>
      <c r="F26" s="42">
        <v>90</v>
      </c>
      <c r="G26" s="42">
        <v>6.4</v>
      </c>
      <c r="H26" s="42">
        <v>9.42</v>
      </c>
      <c r="I26" s="42">
        <v>33.6</v>
      </c>
      <c r="J26" s="42">
        <v>120</v>
      </c>
      <c r="K26" s="43" t="s">
        <v>47</v>
      </c>
      <c r="L26" s="42"/>
    </row>
    <row r="27" spans="1:12" ht="14.4" x14ac:dyDescent="0.3">
      <c r="A27" s="14"/>
      <c r="B27" s="15"/>
      <c r="C27" s="11"/>
      <c r="D27" s="7" t="s">
        <v>22</v>
      </c>
      <c r="E27" s="41" t="s">
        <v>41</v>
      </c>
      <c r="F27" s="42">
        <v>200</v>
      </c>
      <c r="G27" s="42">
        <v>0.2</v>
      </c>
      <c r="H27" s="42">
        <v>0</v>
      </c>
      <c r="I27" s="42">
        <v>6.5</v>
      </c>
      <c r="J27" s="42">
        <v>27</v>
      </c>
      <c r="K27" s="43" t="s">
        <v>43</v>
      </c>
      <c r="L27" s="42"/>
    </row>
    <row r="28" spans="1:12" ht="26.4" x14ac:dyDescent="0.3">
      <c r="A28" s="14"/>
      <c r="B28" s="15"/>
      <c r="C28" s="11"/>
      <c r="D28" s="7" t="s">
        <v>23</v>
      </c>
      <c r="E28" s="41" t="s">
        <v>73</v>
      </c>
      <c r="F28" s="42">
        <v>40</v>
      </c>
      <c r="G28" s="42">
        <v>3.2</v>
      </c>
      <c r="H28" s="42">
        <v>0.48</v>
      </c>
      <c r="I28" s="42">
        <v>15.36</v>
      </c>
      <c r="J28" s="42">
        <v>94</v>
      </c>
      <c r="K28" s="43" t="s">
        <v>74</v>
      </c>
      <c r="L28" s="42"/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17.8</v>
      </c>
      <c r="H32" s="19">
        <f t="shared" ref="H32" si="3">SUM(H25:H31)</f>
        <v>16</v>
      </c>
      <c r="I32" s="19">
        <f t="shared" ref="I32" si="4">SUM(I25:I31)</f>
        <v>80.459999999999994</v>
      </c>
      <c r="J32" s="19">
        <f t="shared" ref="J32:L32" si="5">SUM(J25:J31)</f>
        <v>481</v>
      </c>
      <c r="K32" s="25"/>
      <c r="L32" s="19">
        <f t="shared" si="5"/>
        <v>71.09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>G32+G42</f>
        <v>17.8</v>
      </c>
      <c r="H43" s="32">
        <f>H32+H42</f>
        <v>16</v>
      </c>
      <c r="I43" s="32">
        <f>I32+I42</f>
        <v>80.459999999999994</v>
      </c>
      <c r="J43" s="32">
        <f>J32+J42</f>
        <v>481</v>
      </c>
      <c r="K43" s="32"/>
      <c r="L43" s="32">
        <f>L32+L42</f>
        <v>71.09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61</v>
      </c>
      <c r="F44" s="39">
        <v>260</v>
      </c>
      <c r="G44" s="39">
        <v>11.14</v>
      </c>
      <c r="H44" s="39">
        <v>15.47</v>
      </c>
      <c r="I44" s="39">
        <v>53.39</v>
      </c>
      <c r="J44" s="39">
        <v>335</v>
      </c>
      <c r="K44" s="40" t="s">
        <v>62</v>
      </c>
      <c r="L44" s="39">
        <v>71.09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4.4" x14ac:dyDescent="0.3">
      <c r="A46" s="23"/>
      <c r="B46" s="15"/>
      <c r="C46" s="11"/>
      <c r="D46" s="7" t="s">
        <v>22</v>
      </c>
      <c r="E46" s="41" t="s">
        <v>56</v>
      </c>
      <c r="F46" s="42">
        <v>200</v>
      </c>
      <c r="G46" s="42">
        <v>1.26</v>
      </c>
      <c r="H46" s="42">
        <v>0.05</v>
      </c>
      <c r="I46" s="42">
        <v>0.25</v>
      </c>
      <c r="J46" s="42">
        <v>48</v>
      </c>
      <c r="K46" s="43" t="s">
        <v>58</v>
      </c>
      <c r="L46" s="42"/>
    </row>
    <row r="47" spans="1:12" ht="26.4" x14ac:dyDescent="0.3">
      <c r="A47" s="23"/>
      <c r="B47" s="15"/>
      <c r="C47" s="11"/>
      <c r="D47" s="7" t="s">
        <v>23</v>
      </c>
      <c r="E47" s="41" t="s">
        <v>73</v>
      </c>
      <c r="F47" s="42">
        <v>40</v>
      </c>
      <c r="G47" s="42">
        <v>3.2</v>
      </c>
      <c r="H47" s="42">
        <v>0.48</v>
      </c>
      <c r="I47" s="42">
        <v>15.36</v>
      </c>
      <c r="J47" s="42">
        <v>94</v>
      </c>
      <c r="K47" s="43" t="s">
        <v>74</v>
      </c>
      <c r="L47" s="42"/>
    </row>
    <row r="48" spans="1:12" ht="14.4" x14ac:dyDescent="0.3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15.600000000000001</v>
      </c>
      <c r="H51" s="19">
        <f t="shared" ref="H51" si="7">SUM(H44:H50)</f>
        <v>16</v>
      </c>
      <c r="I51" s="19">
        <f t="shared" ref="I51" si="8">SUM(I44:I50)</f>
        <v>69</v>
      </c>
      <c r="J51" s="19">
        <f t="shared" ref="J51:L51" si="9">SUM(J44:J50)</f>
        <v>477</v>
      </c>
      <c r="K51" s="25"/>
      <c r="L51" s="19">
        <f t="shared" si="9"/>
        <v>71.09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0">SUM(G52:G60)</f>
        <v>0</v>
      </c>
      <c r="H61" s="19">
        <f t="shared" ref="H61" si="11">SUM(H52:H60)</f>
        <v>0</v>
      </c>
      <c r="I61" s="19">
        <f t="shared" ref="I61" si="12">SUM(I52:I60)</f>
        <v>0</v>
      </c>
      <c r="J61" s="19">
        <f t="shared" ref="J61:L61" si="13">SUM(J52:J60)</f>
        <v>0</v>
      </c>
      <c r="K61" s="25"/>
      <c r="L61" s="19">
        <f t="shared" si="13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14">G51+G61</f>
        <v>15.600000000000001</v>
      </c>
      <c r="H62" s="32">
        <f t="shared" ref="H62" si="15">H51+H61</f>
        <v>16</v>
      </c>
      <c r="I62" s="32">
        <f t="shared" ref="I62" si="16">I51+I61</f>
        <v>69</v>
      </c>
      <c r="J62" s="32">
        <f t="shared" ref="J62:L62" si="17">J51+J61</f>
        <v>477</v>
      </c>
      <c r="K62" s="32"/>
      <c r="L62" s="32">
        <f t="shared" si="17"/>
        <v>71.09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48</v>
      </c>
      <c r="F63" s="39">
        <v>160</v>
      </c>
      <c r="G63" s="39">
        <v>9.4</v>
      </c>
      <c r="H63" s="39">
        <v>12.92</v>
      </c>
      <c r="I63" s="39">
        <v>29.64</v>
      </c>
      <c r="J63" s="39">
        <v>252</v>
      </c>
      <c r="K63" s="40" t="s">
        <v>49</v>
      </c>
      <c r="L63" s="39">
        <v>71.09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4" x14ac:dyDescent="0.3">
      <c r="A65" s="23"/>
      <c r="B65" s="15"/>
      <c r="C65" s="11"/>
      <c r="D65" s="7" t="s">
        <v>22</v>
      </c>
      <c r="E65" s="41" t="s">
        <v>41</v>
      </c>
      <c r="F65" s="42">
        <v>200</v>
      </c>
      <c r="G65" s="42">
        <v>0.2</v>
      </c>
      <c r="H65" s="42">
        <v>0</v>
      </c>
      <c r="I65" s="42">
        <v>6.5</v>
      </c>
      <c r="J65" s="42">
        <v>27</v>
      </c>
      <c r="K65" s="43" t="s">
        <v>43</v>
      </c>
      <c r="L65" s="42"/>
    </row>
    <row r="66" spans="1:12" ht="26.4" x14ac:dyDescent="0.3">
      <c r="A66" s="23"/>
      <c r="B66" s="15"/>
      <c r="C66" s="11"/>
      <c r="D66" s="7" t="s">
        <v>23</v>
      </c>
      <c r="E66" s="41" t="s">
        <v>73</v>
      </c>
      <c r="F66" s="42">
        <v>40</v>
      </c>
      <c r="G66" s="42">
        <v>3.2</v>
      </c>
      <c r="H66" s="42">
        <v>0.48</v>
      </c>
      <c r="I66" s="42">
        <v>15.36</v>
      </c>
      <c r="J66" s="42">
        <v>94</v>
      </c>
      <c r="K66" s="43" t="s">
        <v>74</v>
      </c>
      <c r="L66" s="42"/>
    </row>
    <row r="67" spans="1:12" ht="14.4" x14ac:dyDescent="0.3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6"/>
      <c r="E68" s="41" t="s">
        <v>69</v>
      </c>
      <c r="F68" s="42">
        <v>100</v>
      </c>
      <c r="G68" s="42">
        <v>2.9</v>
      </c>
      <c r="H68" s="42">
        <v>2.8</v>
      </c>
      <c r="I68" s="42">
        <v>15.8</v>
      </c>
      <c r="J68" s="42">
        <v>99</v>
      </c>
      <c r="K68" s="43" t="s">
        <v>50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15.700000000000001</v>
      </c>
      <c r="H70" s="19">
        <f t="shared" ref="H70" si="19">SUM(H63:H69)</f>
        <v>16.2</v>
      </c>
      <c r="I70" s="19">
        <f t="shared" ref="I70" si="20">SUM(I63:I69)</f>
        <v>67.3</v>
      </c>
      <c r="J70" s="19">
        <f t="shared" ref="J70:L70" si="21">SUM(J63:J69)</f>
        <v>472</v>
      </c>
      <c r="K70" s="25"/>
      <c r="L70" s="19">
        <f t="shared" si="21"/>
        <v>71.09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>G70+G80</f>
        <v>15.700000000000001</v>
      </c>
      <c r="H81" s="32">
        <f>H70+H80</f>
        <v>16.2</v>
      </c>
      <c r="I81" s="32">
        <f>I70+I80</f>
        <v>67.3</v>
      </c>
      <c r="J81" s="32">
        <f>J70+J80</f>
        <v>472</v>
      </c>
      <c r="K81" s="32"/>
      <c r="L81" s="32">
        <f>L70+L80</f>
        <v>71.09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59</v>
      </c>
      <c r="F82" s="39">
        <v>260</v>
      </c>
      <c r="G82" s="39">
        <v>13.59</v>
      </c>
      <c r="H82" s="39">
        <v>15.42</v>
      </c>
      <c r="I82" s="39">
        <v>54.16</v>
      </c>
      <c r="J82" s="39">
        <v>350</v>
      </c>
      <c r="K82" s="40" t="s">
        <v>53</v>
      </c>
      <c r="L82" s="39">
        <v>71.09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7" t="s">
        <v>22</v>
      </c>
      <c r="E84" s="41" t="s">
        <v>52</v>
      </c>
      <c r="F84" s="42">
        <v>200</v>
      </c>
      <c r="G84" s="42">
        <v>0</v>
      </c>
      <c r="H84" s="42">
        <v>0</v>
      </c>
      <c r="I84" s="42">
        <v>9.6999999999999993</v>
      </c>
      <c r="J84" s="42">
        <v>39</v>
      </c>
      <c r="K84" s="43" t="s">
        <v>54</v>
      </c>
      <c r="L84" s="42"/>
    </row>
    <row r="85" spans="1:12" ht="26.4" x14ac:dyDescent="0.3">
      <c r="A85" s="23"/>
      <c r="B85" s="15"/>
      <c r="C85" s="11"/>
      <c r="D85" s="7" t="s">
        <v>23</v>
      </c>
      <c r="E85" s="41" t="s">
        <v>73</v>
      </c>
      <c r="F85" s="42">
        <v>40</v>
      </c>
      <c r="G85" s="42">
        <v>3.2</v>
      </c>
      <c r="H85" s="42">
        <v>0.48</v>
      </c>
      <c r="I85" s="42">
        <v>15.36</v>
      </c>
      <c r="J85" s="42">
        <v>94</v>
      </c>
      <c r="K85" s="43" t="s">
        <v>74</v>
      </c>
      <c r="L85" s="42"/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16.79</v>
      </c>
      <c r="H89" s="19">
        <f t="shared" ref="H89" si="23">SUM(H82:H88)</f>
        <v>15.9</v>
      </c>
      <c r="I89" s="19">
        <f t="shared" ref="I89" si="24">SUM(I82:I88)</f>
        <v>79.22</v>
      </c>
      <c r="J89" s="19">
        <f t="shared" ref="J89:L89" si="25">SUM(J82:J88)</f>
        <v>483</v>
      </c>
      <c r="K89" s="25"/>
      <c r="L89" s="19">
        <f t="shared" si="25"/>
        <v>71.09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>G89+G99</f>
        <v>16.79</v>
      </c>
      <c r="H100" s="32">
        <f>H89+H99</f>
        <v>15.9</v>
      </c>
      <c r="I100" s="32">
        <f>I89+I99</f>
        <v>79.22</v>
      </c>
      <c r="J100" s="32">
        <f>J89+J99</f>
        <v>483</v>
      </c>
      <c r="K100" s="32"/>
      <c r="L100" s="32">
        <f>L89+L99</f>
        <v>71.09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8" t="s">
        <v>60</v>
      </c>
      <c r="F101" s="39">
        <v>260</v>
      </c>
      <c r="G101" s="39">
        <v>12.32</v>
      </c>
      <c r="H101" s="39">
        <v>15.42</v>
      </c>
      <c r="I101" s="39">
        <v>46.14</v>
      </c>
      <c r="J101" s="39">
        <v>351</v>
      </c>
      <c r="K101" s="40" t="s">
        <v>51</v>
      </c>
      <c r="L101" s="39">
        <v>71.09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4.4" x14ac:dyDescent="0.3">
      <c r="A103" s="23"/>
      <c r="B103" s="15"/>
      <c r="C103" s="11"/>
      <c r="D103" s="7" t="s">
        <v>22</v>
      </c>
      <c r="E103" s="41" t="s">
        <v>41</v>
      </c>
      <c r="F103" s="42">
        <v>200</v>
      </c>
      <c r="G103" s="42">
        <v>0.2</v>
      </c>
      <c r="H103" s="42">
        <v>0</v>
      </c>
      <c r="I103" s="42">
        <v>6.5</v>
      </c>
      <c r="J103" s="42">
        <v>27</v>
      </c>
      <c r="K103" s="43" t="s">
        <v>43</v>
      </c>
      <c r="L103" s="42"/>
    </row>
    <row r="104" spans="1:12" ht="26.4" x14ac:dyDescent="0.3">
      <c r="A104" s="23"/>
      <c r="B104" s="15"/>
      <c r="C104" s="11"/>
      <c r="D104" s="7" t="s">
        <v>23</v>
      </c>
      <c r="E104" s="41" t="s">
        <v>73</v>
      </c>
      <c r="F104" s="42">
        <v>40</v>
      </c>
      <c r="G104" s="42">
        <v>3.2</v>
      </c>
      <c r="H104" s="42">
        <v>0.48</v>
      </c>
      <c r="I104" s="42">
        <v>15.36</v>
      </c>
      <c r="J104" s="42">
        <v>94</v>
      </c>
      <c r="K104" s="43" t="s">
        <v>74</v>
      </c>
      <c r="L104" s="42"/>
    </row>
    <row r="105" spans="1:12" ht="14.4" x14ac:dyDescent="0.3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15.719999999999999</v>
      </c>
      <c r="H108" s="19">
        <f t="shared" si="26"/>
        <v>15.9</v>
      </c>
      <c r="I108" s="19">
        <f t="shared" si="26"/>
        <v>68</v>
      </c>
      <c r="J108" s="19">
        <f t="shared" si="26"/>
        <v>472</v>
      </c>
      <c r="K108" s="25"/>
      <c r="L108" s="19">
        <f t="shared" ref="L108" si="27">SUM(L101:L107)</f>
        <v>71.09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 t="s">
        <v>24</v>
      </c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8">SUM(G109:G117)</f>
        <v>0</v>
      </c>
      <c r="H118" s="19">
        <f t="shared" si="28"/>
        <v>0</v>
      </c>
      <c r="I118" s="19">
        <f t="shared" si="28"/>
        <v>0</v>
      </c>
      <c r="J118" s="19">
        <f t="shared" si="28"/>
        <v>0</v>
      </c>
      <c r="K118" s="25"/>
      <c r="L118" s="19">
        <f t="shared" ref="L118" si="29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30">G108+G118</f>
        <v>15.719999999999999</v>
      </c>
      <c r="H119" s="32">
        <f t="shared" ref="H119" si="31">H108+H118</f>
        <v>15.9</v>
      </c>
      <c r="I119" s="32">
        <f t="shared" ref="I119" si="32">I108+I118</f>
        <v>68</v>
      </c>
      <c r="J119" s="32">
        <f t="shared" ref="J119:L119" si="33">J108+J118</f>
        <v>472</v>
      </c>
      <c r="K119" s="32"/>
      <c r="L119" s="32">
        <f t="shared" si="33"/>
        <v>71.09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8" t="s">
        <v>64</v>
      </c>
      <c r="F120" s="39">
        <v>260</v>
      </c>
      <c r="G120" s="39">
        <v>11.76</v>
      </c>
      <c r="H120" s="39">
        <v>17.54</v>
      </c>
      <c r="I120" s="39">
        <v>51.49</v>
      </c>
      <c r="J120" s="39">
        <v>355</v>
      </c>
      <c r="K120" s="40" t="s">
        <v>53</v>
      </c>
      <c r="L120" s="39">
        <v>71.09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4.4" x14ac:dyDescent="0.3">
      <c r="A122" s="14"/>
      <c r="B122" s="15"/>
      <c r="C122" s="11"/>
      <c r="D122" s="7" t="s">
        <v>22</v>
      </c>
      <c r="E122" s="41" t="s">
        <v>56</v>
      </c>
      <c r="F122" s="42">
        <v>200</v>
      </c>
      <c r="G122" s="42">
        <v>1.26</v>
      </c>
      <c r="H122" s="42">
        <v>0.05</v>
      </c>
      <c r="I122" s="42">
        <v>0.25</v>
      </c>
      <c r="J122" s="42">
        <v>48</v>
      </c>
      <c r="K122" s="43" t="s">
        <v>58</v>
      </c>
      <c r="L122" s="42"/>
    </row>
    <row r="123" spans="1:12" ht="26.4" x14ac:dyDescent="0.3">
      <c r="A123" s="14"/>
      <c r="B123" s="15"/>
      <c r="C123" s="11"/>
      <c r="D123" s="7" t="s">
        <v>23</v>
      </c>
      <c r="E123" s="41" t="s">
        <v>73</v>
      </c>
      <c r="F123" s="42">
        <v>40</v>
      </c>
      <c r="G123" s="42">
        <v>3.2</v>
      </c>
      <c r="H123" s="42">
        <v>0.48</v>
      </c>
      <c r="I123" s="42">
        <v>15.36</v>
      </c>
      <c r="J123" s="42">
        <v>94</v>
      </c>
      <c r="K123" s="43" t="s">
        <v>74</v>
      </c>
      <c r="L123" s="42"/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16.22</v>
      </c>
      <c r="H127" s="19">
        <f t="shared" si="34"/>
        <v>18.07</v>
      </c>
      <c r="I127" s="19">
        <f t="shared" si="34"/>
        <v>67.099999999999994</v>
      </c>
      <c r="J127" s="19">
        <f t="shared" si="34"/>
        <v>497</v>
      </c>
      <c r="K127" s="25"/>
      <c r="L127" s="19">
        <f t="shared" ref="L127" si="35">SUM(L120:L126)</f>
        <v>71.09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>G127+G137</f>
        <v>16.22</v>
      </c>
      <c r="H138" s="32">
        <f>H127+H137</f>
        <v>18.07</v>
      </c>
      <c r="I138" s="32">
        <f>I127+I137</f>
        <v>67.099999999999994</v>
      </c>
      <c r="J138" s="32">
        <f>J127+J137</f>
        <v>497</v>
      </c>
      <c r="K138" s="32"/>
      <c r="L138" s="32">
        <f>L127+L137</f>
        <v>71.09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8" t="s">
        <v>55</v>
      </c>
      <c r="F139" s="39">
        <v>170</v>
      </c>
      <c r="G139" s="39">
        <v>5.6</v>
      </c>
      <c r="H139" s="39">
        <v>8.27</v>
      </c>
      <c r="I139" s="39">
        <v>27.2</v>
      </c>
      <c r="J139" s="39">
        <v>231</v>
      </c>
      <c r="K139" s="40" t="s">
        <v>57</v>
      </c>
      <c r="L139" s="39">
        <v>71.09</v>
      </c>
    </row>
    <row r="140" spans="1:12" ht="14.4" x14ac:dyDescent="0.3">
      <c r="A140" s="23"/>
      <c r="B140" s="15"/>
      <c r="C140" s="11"/>
      <c r="D140" s="6"/>
      <c r="E140" s="41" t="s">
        <v>45</v>
      </c>
      <c r="F140" s="42">
        <v>90</v>
      </c>
      <c r="G140" s="42">
        <v>6.4</v>
      </c>
      <c r="H140" s="42">
        <v>9.42</v>
      </c>
      <c r="I140" s="42">
        <v>33.6</v>
      </c>
      <c r="J140" s="42">
        <v>120</v>
      </c>
      <c r="K140" s="43" t="s">
        <v>47</v>
      </c>
      <c r="L140" s="42"/>
    </row>
    <row r="141" spans="1:12" ht="14.4" x14ac:dyDescent="0.3">
      <c r="A141" s="23"/>
      <c r="B141" s="15"/>
      <c r="C141" s="11"/>
      <c r="D141" s="7" t="s">
        <v>22</v>
      </c>
      <c r="E141" s="41" t="s">
        <v>41</v>
      </c>
      <c r="F141" s="42">
        <v>200</v>
      </c>
      <c r="G141" s="42">
        <v>0.2</v>
      </c>
      <c r="H141" s="42">
        <v>0</v>
      </c>
      <c r="I141" s="42">
        <v>6.5</v>
      </c>
      <c r="J141" s="42">
        <v>27</v>
      </c>
      <c r="K141" s="43" t="s">
        <v>43</v>
      </c>
      <c r="L141" s="42"/>
    </row>
    <row r="142" spans="1:12" ht="28.5" customHeight="1" x14ac:dyDescent="0.3">
      <c r="A142" s="23"/>
      <c r="B142" s="15"/>
      <c r="C142" s="11"/>
      <c r="D142" s="7" t="s">
        <v>23</v>
      </c>
      <c r="E142" s="41" t="s">
        <v>73</v>
      </c>
      <c r="F142" s="42">
        <v>40</v>
      </c>
      <c r="G142" s="42">
        <v>3.2</v>
      </c>
      <c r="H142" s="42">
        <v>0.48</v>
      </c>
      <c r="I142" s="42">
        <v>15.36</v>
      </c>
      <c r="J142" s="42">
        <v>94</v>
      </c>
      <c r="K142" s="43" t="s">
        <v>74</v>
      </c>
      <c r="L142" s="42"/>
    </row>
    <row r="143" spans="1:12" ht="14.4" x14ac:dyDescent="0.3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15.399999999999999</v>
      </c>
      <c r="H146" s="19">
        <f t="shared" si="36"/>
        <v>18.169999999999998</v>
      </c>
      <c r="I146" s="19">
        <f t="shared" si="36"/>
        <v>82.66</v>
      </c>
      <c r="J146" s="19">
        <f t="shared" si="36"/>
        <v>472</v>
      </c>
      <c r="K146" s="25"/>
      <c r="L146" s="19">
        <f t="shared" ref="L146" si="37">SUM(L139:L145)</f>
        <v>71.09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>G146+G156</f>
        <v>15.399999999999999</v>
      </c>
      <c r="H157" s="32">
        <f>H146+H156</f>
        <v>18.169999999999998</v>
      </c>
      <c r="I157" s="32">
        <f>I146+I156</f>
        <v>82.66</v>
      </c>
      <c r="J157" s="32">
        <f>J146+J156</f>
        <v>472</v>
      </c>
      <c r="K157" s="32"/>
      <c r="L157" s="32">
        <f>L146+L156</f>
        <v>71.09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8" t="s">
        <v>65</v>
      </c>
      <c r="F158" s="39">
        <v>220</v>
      </c>
      <c r="G158" s="39">
        <v>10.1</v>
      </c>
      <c r="H158" s="39">
        <v>9.92</v>
      </c>
      <c r="I158" s="39">
        <v>32.979999999999997</v>
      </c>
      <c r="J158" s="39">
        <v>263</v>
      </c>
      <c r="K158" s="40" t="s">
        <v>67</v>
      </c>
      <c r="L158" s="39">
        <v>71.09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22</v>
      </c>
      <c r="E160" s="41" t="s">
        <v>41</v>
      </c>
      <c r="F160" s="42">
        <v>200</v>
      </c>
      <c r="G160" s="42">
        <v>0.2</v>
      </c>
      <c r="H160" s="42">
        <v>0</v>
      </c>
      <c r="I160" s="42">
        <v>6.5</v>
      </c>
      <c r="J160" s="42">
        <v>27</v>
      </c>
      <c r="K160" s="43" t="s">
        <v>43</v>
      </c>
      <c r="L160" s="42"/>
    </row>
    <row r="161" spans="1:12" ht="26.4" x14ac:dyDescent="0.3">
      <c r="A161" s="23"/>
      <c r="B161" s="15"/>
      <c r="C161" s="11"/>
      <c r="D161" s="7" t="s">
        <v>23</v>
      </c>
      <c r="E161" s="41" t="s">
        <v>73</v>
      </c>
      <c r="F161" s="42">
        <v>40</v>
      </c>
      <c r="G161" s="42">
        <v>3.2</v>
      </c>
      <c r="H161" s="42">
        <v>0.48</v>
      </c>
      <c r="I161" s="42">
        <v>15.36</v>
      </c>
      <c r="J161" s="42">
        <v>94</v>
      </c>
      <c r="K161" s="43" t="s">
        <v>74</v>
      </c>
      <c r="L161" s="42"/>
    </row>
    <row r="162" spans="1:12" ht="14.4" x14ac:dyDescent="0.3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41" t="s">
        <v>66</v>
      </c>
      <c r="F163" s="42">
        <v>40</v>
      </c>
      <c r="G163" s="42">
        <v>2</v>
      </c>
      <c r="H163" s="42">
        <v>5.6</v>
      </c>
      <c r="I163" s="42">
        <v>24.8</v>
      </c>
      <c r="J163" s="42">
        <v>160</v>
      </c>
      <c r="K163" s="43" t="s">
        <v>63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38">SUM(G158:G164)</f>
        <v>15.5</v>
      </c>
      <c r="H165" s="19">
        <f t="shared" si="38"/>
        <v>16</v>
      </c>
      <c r="I165" s="19">
        <f t="shared" si="38"/>
        <v>79.64</v>
      </c>
      <c r="J165" s="19">
        <f t="shared" si="38"/>
        <v>544</v>
      </c>
      <c r="K165" s="25"/>
      <c r="L165" s="19">
        <f t="shared" ref="L165" si="39">SUM(L158:L164)</f>
        <v>71.09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40">SUM(G166:G174)</f>
        <v>0</v>
      </c>
      <c r="H175" s="19">
        <f t="shared" si="40"/>
        <v>0</v>
      </c>
      <c r="I175" s="19">
        <f t="shared" si="40"/>
        <v>0</v>
      </c>
      <c r="J175" s="19">
        <f t="shared" si="40"/>
        <v>0</v>
      </c>
      <c r="K175" s="25"/>
      <c r="L175" s="19">
        <f t="shared" ref="L175" si="4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42">G165+G175</f>
        <v>15.5</v>
      </c>
      <c r="H176" s="32">
        <f t="shared" ref="H176" si="43">H165+H175</f>
        <v>16</v>
      </c>
      <c r="I176" s="32">
        <f t="shared" ref="I176" si="44">I165+I175</f>
        <v>79.64</v>
      </c>
      <c r="J176" s="32">
        <f t="shared" ref="J176:L176" si="45">J165+J175</f>
        <v>544</v>
      </c>
      <c r="K176" s="32"/>
      <c r="L176" s="32">
        <f t="shared" si="45"/>
        <v>71.09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8" t="s">
        <v>68</v>
      </c>
      <c r="F177" s="39">
        <v>260</v>
      </c>
      <c r="G177" s="39">
        <v>12.93</v>
      </c>
      <c r="H177" s="39">
        <v>15.32</v>
      </c>
      <c r="I177" s="39">
        <v>47.14</v>
      </c>
      <c r="J177" s="39">
        <v>363</v>
      </c>
      <c r="K177" s="40" t="s">
        <v>42</v>
      </c>
      <c r="L177" s="39">
        <v>71.09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7" t="s">
        <v>22</v>
      </c>
      <c r="E179" s="41" t="s">
        <v>41</v>
      </c>
      <c r="F179" s="42">
        <v>200</v>
      </c>
      <c r="G179" s="42">
        <v>0.2</v>
      </c>
      <c r="H179" s="42">
        <v>0</v>
      </c>
      <c r="I179" s="42">
        <v>6.5</v>
      </c>
      <c r="J179" s="42">
        <v>27</v>
      </c>
      <c r="K179" s="43" t="s">
        <v>43</v>
      </c>
      <c r="L179" s="42"/>
    </row>
    <row r="180" spans="1:12" ht="26.4" x14ac:dyDescent="0.3">
      <c r="A180" s="23"/>
      <c r="B180" s="15"/>
      <c r="C180" s="11"/>
      <c r="D180" s="7" t="s">
        <v>23</v>
      </c>
      <c r="E180" s="41" t="s">
        <v>73</v>
      </c>
      <c r="F180" s="42">
        <v>40</v>
      </c>
      <c r="G180" s="42">
        <v>3.2</v>
      </c>
      <c r="H180" s="42">
        <v>0.48</v>
      </c>
      <c r="I180" s="42">
        <v>15.36</v>
      </c>
      <c r="J180" s="42">
        <v>94</v>
      </c>
      <c r="K180" s="43" t="s">
        <v>74</v>
      </c>
      <c r="L180" s="42"/>
    </row>
    <row r="181" spans="1:12" ht="14.4" x14ac:dyDescent="0.3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16.329999999999998</v>
      </c>
      <c r="H184" s="19">
        <f t="shared" si="46"/>
        <v>15.8</v>
      </c>
      <c r="I184" s="19">
        <f t="shared" si="46"/>
        <v>69</v>
      </c>
      <c r="J184" s="19">
        <f t="shared" si="46"/>
        <v>484</v>
      </c>
      <c r="K184" s="25"/>
      <c r="L184" s="19">
        <f t="shared" ref="L184" si="47">SUM(L177:L183)</f>
        <v>71.09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8">SUM(G185:G193)</f>
        <v>0</v>
      </c>
      <c r="H194" s="19">
        <f t="shared" si="48"/>
        <v>0</v>
      </c>
      <c r="I194" s="19">
        <f t="shared" si="48"/>
        <v>0</v>
      </c>
      <c r="J194" s="19">
        <f t="shared" si="48"/>
        <v>0</v>
      </c>
      <c r="K194" s="25"/>
      <c r="L194" s="19">
        <f t="shared" ref="L194" si="4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50">G184+G194</f>
        <v>16.329999999999998</v>
      </c>
      <c r="H195" s="32">
        <f t="shared" ref="H195" si="51">H184+H194</f>
        <v>15.8</v>
      </c>
      <c r="I195" s="32">
        <f t="shared" ref="I195" si="52">I184+I194</f>
        <v>69</v>
      </c>
      <c r="J195" s="32">
        <f t="shared" ref="J195:L195" si="53">J184+J194</f>
        <v>484</v>
      </c>
      <c r="K195" s="32"/>
      <c r="L195" s="32">
        <f t="shared" si="53"/>
        <v>71.09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501.2</v>
      </c>
      <c r="G196" s="34">
        <f>(G24+G43+G62+G81+G100+G119+G138+G157+G176+G195)/(IF(G24=0,0,1)+IF(G43=0,0,1)+IF(G62=0,0,1)+IF(G81=0,0,1)+IF(G100=0,0,1)+IF(G119=0,0,1)+IF(G138=0,0,1)+IF(G157=0,0,1)+IF(G176=0,0,1)+IF(G195=0,0,1))</f>
        <v>16.441000000000003</v>
      </c>
      <c r="H196" s="34">
        <f>(H24+H43+H62+H81+H100+H119+H138+H157+H176+H195)/(IF(H24=0,0,1)+IF(H43=0,0,1)+IF(H62=0,0,1)+IF(H81=0,0,1)+IF(H100=0,0,1)+IF(H119=0,0,1)+IF(H138=0,0,1)+IF(H157=0,0,1)+IF(H176=0,0,1)+IF(H195=0,0,1))</f>
        <v>16.443999999999999</v>
      </c>
      <c r="I196" s="34">
        <f>(I24+I43+I62+I81+I100+I119+I138+I157+I176+I195)/(IF(I24=0,0,1)+IF(I43=0,0,1)+IF(I62=0,0,1)+IF(I81=0,0,1)+IF(I100=0,0,1)+IF(I119=0,0,1)+IF(I138=0,0,1)+IF(I157=0,0,1)+IF(I176=0,0,1)+IF(I195=0,0,1))</f>
        <v>73.138000000000005</v>
      </c>
      <c r="J196" s="34">
        <f>(J24+J43+J62+J81+J100+J119+J138+J157+J176+J195)/(IF(J24=0,0,1)+IF(J43=0,0,1)+IF(J62=0,0,1)+IF(J81=0,0,1)+IF(J100=0,0,1)+IF(J119=0,0,1)+IF(J138=0,0,1)+IF(J157=0,0,1)+IF(J176=0,0,1)+IF(J195=0,0,1))</f>
        <v>494.6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71.090000000000018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2024-12-11T04:18:11Z</cp:lastPrinted>
  <dcterms:created xsi:type="dcterms:W3CDTF">2022-05-16T14:23:56Z</dcterms:created>
  <dcterms:modified xsi:type="dcterms:W3CDTF">2025-03-12T04:38:49Z</dcterms:modified>
</cp:coreProperties>
</file>